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793107\Documents\Website Folder\temp\CurriculumCoverage\Gr7-9_T4_CurriculumCoverageTool_2022\"/>
    </mc:Choice>
  </mc:AlternateContent>
  <xr:revisionPtr revIDLastSave="0" documentId="8_{346A0F07-F65F-4E30-9F98-035955B16ECC}" xr6:coauthVersionLast="47" xr6:coauthVersionMax="47" xr10:uidLastSave="{00000000-0000-0000-0000-000000000000}"/>
  <bookViews>
    <workbookView xWindow="180" yWindow="630" windowWidth="20310" windowHeight="10890" xr2:uid="{00000000-000D-0000-FFFF-FFFF00000000}"/>
  </bookViews>
  <sheets>
    <sheet name="Gr7  T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4" l="1"/>
  <c r="F57" i="4"/>
  <c r="F58" i="4"/>
  <c r="F59" i="4"/>
  <c r="E56" i="4"/>
  <c r="E57" i="4"/>
  <c r="E58" i="4"/>
  <c r="E59" i="4"/>
  <c r="F55" i="4"/>
  <c r="E55" i="4"/>
  <c r="F52" i="4"/>
  <c r="F53" i="4"/>
  <c r="E52" i="4"/>
  <c r="E53" i="4"/>
  <c r="F51" i="4"/>
  <c r="E51" i="4"/>
  <c r="F46" i="4"/>
  <c r="F47" i="4"/>
  <c r="F48" i="4"/>
  <c r="E46" i="4"/>
  <c r="E47" i="4"/>
  <c r="E48" i="4"/>
  <c r="F45" i="4"/>
  <c r="E45" i="4"/>
  <c r="F41" i="4"/>
  <c r="F42" i="4"/>
  <c r="F43" i="4"/>
  <c r="E41" i="4"/>
  <c r="E42" i="4"/>
  <c r="E43" i="4"/>
  <c r="F40" i="4"/>
  <c r="E40" i="4"/>
  <c r="F37" i="4"/>
  <c r="E37" i="4"/>
  <c r="F36" i="4"/>
  <c r="E36" i="4"/>
  <c r="F33" i="4"/>
  <c r="F34" i="4"/>
  <c r="E33" i="4"/>
  <c r="E34" i="4"/>
  <c r="F32" i="4"/>
  <c r="E32" i="4"/>
  <c r="F30" i="4"/>
  <c r="E30" i="4"/>
  <c r="F29" i="4"/>
  <c r="E29" i="4"/>
  <c r="F25" i="4"/>
  <c r="F26" i="4"/>
  <c r="F27" i="4"/>
  <c r="E25" i="4"/>
  <c r="E26" i="4"/>
  <c r="E27" i="4"/>
  <c r="F24" i="4"/>
  <c r="E24" i="4"/>
  <c r="F22" i="4"/>
  <c r="E22" i="4"/>
  <c r="F19" i="4"/>
  <c r="F20" i="4"/>
  <c r="E19" i="4"/>
  <c r="E20" i="4"/>
  <c r="F18" i="4"/>
  <c r="E18" i="4"/>
  <c r="F14" i="4"/>
  <c r="E14" i="4"/>
  <c r="F13" i="4"/>
  <c r="E13" i="4"/>
  <c r="F11" i="4"/>
  <c r="E11" i="4"/>
  <c r="F10" i="4"/>
  <c r="E10" i="4"/>
  <c r="F7" i="4"/>
  <c r="F8" i="4"/>
  <c r="E7" i="4"/>
  <c r="E8" i="4"/>
  <c r="F6" i="4"/>
  <c r="E6" i="4"/>
  <c r="F4" i="4"/>
  <c r="E4" i="4"/>
  <c r="E35" i="4"/>
  <c r="E21" i="4"/>
  <c r="E12" i="4"/>
  <c r="E3" i="4"/>
  <c r="E5" i="4"/>
  <c r="E9" i="4"/>
  <c r="E15" i="4"/>
  <c r="E16" i="4"/>
  <c r="E17" i="4"/>
  <c r="E23" i="4"/>
  <c r="E28" i="4"/>
  <c r="E31" i="4"/>
  <c r="E38" i="4"/>
  <c r="E39" i="4"/>
  <c r="E44" i="4"/>
  <c r="E49" i="4"/>
  <c r="E50" i="4"/>
  <c r="E54" i="4"/>
  <c r="E60" i="4"/>
  <c r="C61" i="4" s="1"/>
</calcChain>
</file>

<file path=xl/sharedStrings.xml><?xml version="1.0" encoding="utf-8"?>
<sst xmlns="http://schemas.openxmlformats.org/spreadsheetml/2006/main" count="66" uniqueCount="64">
  <si>
    <t xml:space="preserve">Tick </t>
  </si>
  <si>
    <t>TRUE=DONE
FALSE=NotDone</t>
  </si>
  <si>
    <t>Actual Curriculum
Coverage</t>
  </si>
  <si>
    <t>Expected Coverage</t>
  </si>
  <si>
    <t>Total number of sub topic to be covered</t>
  </si>
  <si>
    <t>Actual Curriculum coverage per term out of  25%</t>
  </si>
  <si>
    <r>
      <t>Critically read and interpret data represented in:‒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histograms</t>
    </r>
  </si>
  <si>
    <r>
      <t>Critically read and interpret data represented in:‒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pie charts</t>
    </r>
  </si>
  <si>
    <r>
      <t>Critically read and interpret data represented in:‒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double bar graphs</t>
    </r>
  </si>
  <si>
    <r>
      <t>Critically read and interpret data represented in:‒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bar graphs</t>
    </r>
  </si>
  <si>
    <r>
      <t>Critically read and interpret data represented in:‒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words</t>
    </r>
  </si>
  <si>
    <t>Interpret data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</si>
  <si>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pie charts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</si>
  <si>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histograms with given intervals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</si>
  <si>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bar graphs and double bar graphs</t>
    </r>
  </si>
  <si>
    <t>Represent data</t>
  </si>
  <si>
    <r>
      <t xml:space="preserve"> 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mode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</si>
  <si>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median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</si>
  <si>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mean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</si>
  <si>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Group data into intervals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</si>
  <si>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stem-and-leaf displays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</si>
  <si>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tables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</si>
  <si>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 xml:space="preserve"> tally marks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</si>
  <si>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Organize (including grouping where appropriate) and record data using</t>
    </r>
  </si>
  <si>
    <t>Organize and summarize data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</si>
  <si>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multiple choice responses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</si>
  <si>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yes/no type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</si>
  <si>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Design and use simple questionnaires to answer questions with: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</si>
  <si>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Distinguish between samples and populations and suggest appropriate samples for investigation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</si>
  <si>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Select appropriate sources for the collection of data (including peers, family, newspapers, books, magazines)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</si>
  <si>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Pose questions relating to social, economic, and environmental issues in own environment</t>
    </r>
  </si>
  <si>
    <t>3. DATA HANDLING: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</si>
  <si>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 xml:space="preserve">1 </t>
    </r>
    <r>
      <rPr>
        <i/>
        <sz val="11"/>
        <color theme="1"/>
        <rFont val="Arial"/>
        <family val="2"/>
      </rP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↔ 1 </t>
    </r>
    <r>
      <rPr>
        <i/>
        <sz val="11"/>
        <color theme="1"/>
        <rFont val="Arial"/>
        <family val="2"/>
      </rPr>
      <t>kl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</si>
  <si>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1 cm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↔ 1 ml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</si>
  <si>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Use equivalence between units when solving problems: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</si>
  <si>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↔ </t>
    </r>
    <r>
      <rPr>
        <i/>
        <sz val="11"/>
        <color theme="1"/>
        <rFont val="Arial"/>
        <family val="2"/>
      </rPr>
      <t>m</t>
    </r>
    <r>
      <rPr>
        <vertAlign val="superscript"/>
        <sz val="11"/>
        <color theme="1"/>
        <rFont val="Arial"/>
        <family val="2"/>
      </rPr>
      <t>3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</si>
  <si>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mm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↔ cm</t>
    </r>
    <r>
      <rPr>
        <vertAlign val="superscript"/>
        <sz val="11"/>
        <color theme="1"/>
        <rFont val="Arial"/>
        <family val="2"/>
      </rPr>
      <t>3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</si>
  <si>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 xml:space="preserve"> cm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↔ m</t>
    </r>
    <r>
      <rPr>
        <vertAlign val="superscript"/>
        <sz val="11"/>
        <color theme="1"/>
        <rFont val="Arial"/>
        <family val="2"/>
      </rPr>
      <t>2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</si>
  <si>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mm</t>
    </r>
    <r>
      <rPr>
        <vertAlign val="superscript"/>
        <sz val="11"/>
        <color theme="1"/>
        <rFont val="Arial"/>
        <family val="2"/>
      </rPr>
      <t xml:space="preserve">2 </t>
    </r>
    <r>
      <rPr>
        <sz val="11"/>
        <color theme="1"/>
        <rFont val="Arial"/>
        <family val="2"/>
      </rPr>
      <t>↔ cm</t>
    </r>
    <r>
      <rPr>
        <vertAlign val="superscript"/>
        <sz val="11"/>
        <color theme="1"/>
        <rFont val="Arial"/>
        <family val="2"/>
      </rPr>
      <t>2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</si>
  <si>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Use and convert between appropriate SI units, including: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</si>
  <si>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Solve problems involving surface area, volume and capacity</t>
    </r>
  </si>
  <si>
    <t>Calculations and solving problems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</si>
  <si>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rectangular prisms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</si>
  <si>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cubes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</si>
  <si>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Use appropriate formulae to calculate the surface area, volume and capacity of:</t>
    </r>
  </si>
  <si>
    <t>Surface area and volume</t>
  </si>
  <si>
    <t>2. SURFACE AREA AND VOLUME OF 3D OBJECTS</t>
  </si>
  <si>
    <r>
      <t>‒</t>
    </r>
    <r>
      <rPr>
        <sz val="7"/>
        <color theme="1"/>
        <rFont val="Times New Roman"/>
        <family val="1"/>
      </rPr>
      <t xml:space="preserve">   </t>
    </r>
    <r>
      <rPr>
        <i/>
        <sz val="11"/>
        <color theme="1"/>
        <rFont val="Arial"/>
        <family val="2"/>
      </rPr>
      <t>cm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↔ </t>
    </r>
    <r>
      <rPr>
        <i/>
        <sz val="11"/>
        <color theme="1"/>
        <rFont val="Arial"/>
        <family val="2"/>
      </rPr>
      <t>m</t>
    </r>
    <r>
      <rPr>
        <vertAlign val="superscript"/>
        <sz val="11"/>
        <color theme="1"/>
        <rFont val="Arial"/>
        <family val="2"/>
      </rPr>
      <t>2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</si>
  <si>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↔ cm</t>
    </r>
    <r>
      <rPr>
        <vertAlign val="superscript"/>
        <sz val="11"/>
        <color theme="1"/>
        <rFont val="Arial"/>
        <family val="2"/>
      </rPr>
      <t>2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</si>
  <si>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Calculate to at least 1 decimal place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</si>
  <si>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Solve problems involving perimeter and area of polygons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</si>
  <si>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triangles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</si>
  <si>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rectangles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</si>
  <si>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squares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</si>
  <si>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Use appropriate formulae to calculate perimeter and area of: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</si>
  <si>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Calculate the perimeter of regular and irregular polygons</t>
    </r>
  </si>
  <si>
    <t>1. AREA AND PERIMETER</t>
  </si>
  <si>
    <t xml:space="preserve"> GRADE 7 ATP WITH CURRICULUM COVERAGE  (Term 4)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</si>
  <si>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Describe the interrelationship between surface area and volume of the 
    objects mentioned above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</si>
  <si>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Identify the largest and smallest scores in a data set and determine the
     difference between them in order to determine the spread of the data (range)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</si>
  <si>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Summarize and distinguishing between ungrouped numerical data by
     determining: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</si>
  <si>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Draw a variety of graphs by hand/ technology to display and interpret data
    (grouped and ungrouped) including:</t>
    </r>
  </si>
  <si>
    <t>Total No of Sub 
Topic covered</t>
  </si>
  <si>
    <t>Gr7 ATP Term 4 (with Curriculum Coverage Calculator)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</si>
</sst>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7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textRotation="90" wrapText="1"/>
    </xf>
    <xf numFmtId="0" fontId="2" fillId="3" borderId="7" xfId="0" applyFont="1" applyFill="1" applyBorder="1" applyAlignment="1">
      <alignment textRotation="90" wrapText="1"/>
    </xf>
    <xf numFmtId="0" fontId="2" fillId="3" borderId="6" xfId="0" applyFont="1" applyFill="1" applyBorder="1" applyAlignment="1">
      <alignment textRotation="90" wrapText="1"/>
    </xf>
    <xf numFmtId="0" fontId="0" fillId="4" borderId="0" xfId="0" applyFill="1"/>
    <xf numFmtId="0" fontId="10" fillId="4" borderId="12" xfId="0" applyFont="1" applyFill="1" applyBorder="1" applyAlignment="1">
      <alignment horizontal="left" vertical="center" indent="1"/>
    </xf>
    <xf numFmtId="0" fontId="0" fillId="4" borderId="0" xfId="0" applyFill="1" applyBorder="1"/>
    <xf numFmtId="0" fontId="5" fillId="4" borderId="12" xfId="0" applyFont="1" applyFill="1" applyBorder="1" applyAlignment="1">
      <alignment horizontal="left" vertical="center" indent="4"/>
    </xf>
    <xf numFmtId="0" fontId="10" fillId="4" borderId="12" xfId="0" applyFont="1" applyFill="1" applyBorder="1" applyAlignment="1">
      <alignment horizontal="left" vertical="center" wrapText="1" indent="1"/>
    </xf>
    <xf numFmtId="164" fontId="3" fillId="0" borderId="15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0" fillId="4" borderId="17" xfId="0" applyFill="1" applyBorder="1"/>
    <xf numFmtId="164" fontId="3" fillId="0" borderId="1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0" fillId="5" borderId="16" xfId="0" applyFill="1" applyBorder="1"/>
    <xf numFmtId="0" fontId="0" fillId="5" borderId="2" xfId="0" applyFill="1" applyBorder="1"/>
    <xf numFmtId="164" fontId="0" fillId="5" borderId="2" xfId="0" applyNumberFormat="1" applyFill="1" applyBorder="1"/>
    <xf numFmtId="164" fontId="0" fillId="5" borderId="16" xfId="0" applyNumberFormat="1" applyFill="1" applyBorder="1"/>
    <xf numFmtId="0" fontId="10" fillId="5" borderId="1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vertical="center"/>
    </xf>
    <xf numFmtId="0" fontId="0" fillId="5" borderId="7" xfId="0" applyFill="1" applyBorder="1"/>
    <xf numFmtId="0" fontId="0" fillId="5" borderId="5" xfId="0" applyFill="1" applyBorder="1"/>
    <xf numFmtId="164" fontId="0" fillId="5" borderId="5" xfId="0" applyNumberFormat="1" applyFill="1" applyBorder="1"/>
    <xf numFmtId="164" fontId="0" fillId="5" borderId="7" xfId="0" applyNumberFormat="1" applyFill="1" applyBorder="1"/>
    <xf numFmtId="0" fontId="9" fillId="5" borderId="12" xfId="0" applyFont="1" applyFill="1" applyBorder="1" applyAlignment="1">
      <alignment vertical="center"/>
    </xf>
    <xf numFmtId="0" fontId="0" fillId="5" borderId="17" xfId="0" applyFill="1" applyBorder="1"/>
    <xf numFmtId="0" fontId="0" fillId="5" borderId="0" xfId="0" applyFill="1" applyBorder="1"/>
    <xf numFmtId="164" fontId="0" fillId="5" borderId="0" xfId="0" applyNumberFormat="1" applyFill="1" applyBorder="1"/>
    <xf numFmtId="164" fontId="0" fillId="5" borderId="17" xfId="0" applyNumberFormat="1" applyFill="1" applyBorder="1"/>
    <xf numFmtId="0" fontId="10" fillId="5" borderId="11" xfId="0" applyFont="1" applyFill="1" applyBorder="1" applyAlignment="1">
      <alignment horizontal="left" vertical="center" wrapText="1" indent="1"/>
    </xf>
    <xf numFmtId="0" fontId="0" fillId="5" borderId="18" xfId="0" applyFill="1" applyBorder="1"/>
    <xf numFmtId="0" fontId="0" fillId="5" borderId="10" xfId="0" applyFill="1" applyBorder="1"/>
    <xf numFmtId="164" fontId="0" fillId="5" borderId="10" xfId="0" applyNumberFormat="1" applyFill="1" applyBorder="1"/>
    <xf numFmtId="164" fontId="0" fillId="5" borderId="18" xfId="0" applyNumberFormat="1" applyFill="1" applyBorder="1"/>
    <xf numFmtId="164" fontId="3" fillId="5" borderId="1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left" vertical="center" indent="1"/>
    </xf>
    <xf numFmtId="0" fontId="10" fillId="5" borderId="1" xfId="0" applyFont="1" applyFill="1" applyBorder="1" applyAlignment="1">
      <alignment horizontal="left" vertical="center" wrapText="1" indent="1"/>
    </xf>
    <xf numFmtId="0" fontId="8" fillId="5" borderId="11" xfId="0" applyFont="1" applyFill="1" applyBorder="1"/>
    <xf numFmtId="0" fontId="8" fillId="5" borderId="16" xfId="0" applyFont="1" applyFill="1" applyBorder="1"/>
    <xf numFmtId="0" fontId="0" fillId="5" borderId="9" xfId="0" applyFill="1" applyBorder="1"/>
    <xf numFmtId="164" fontId="8" fillId="5" borderId="18" xfId="0" applyNumberFormat="1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0" fillId="5" borderId="13" xfId="0" applyFill="1" applyBorder="1" applyAlignment="1"/>
    <xf numFmtId="0" fontId="0" fillId="5" borderId="14" xfId="0" applyFill="1" applyBorder="1" applyAlignment="1"/>
    <xf numFmtId="0" fontId="10" fillId="5" borderId="12" xfId="0" applyFont="1" applyFill="1" applyBorder="1" applyAlignment="1">
      <alignment horizontal="left" vertical="center" indent="1"/>
    </xf>
    <xf numFmtId="164" fontId="3" fillId="5" borderId="8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wrapText="1"/>
    </xf>
    <xf numFmtId="0" fontId="8" fillId="5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5">
    <dxf>
      <numFmt numFmtId="164" formatCode="0.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4" formatCode="0.0"/>
    </dxf>
    <dxf>
      <border diagonalUp="0" diagonalDown="0">
        <left style="medium">
          <color indexed="64"/>
        </left>
        <right style="medium">
          <color indexed="64"/>
        </right>
        <vertic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6" lockText="1" noThreeD="1"/>
</file>

<file path=xl/ctrlProps/ctrlProp10.xml><?xml version="1.0" encoding="utf-8"?>
<formControlPr xmlns="http://schemas.microsoft.com/office/spreadsheetml/2009/9/main" objectType="CheckBox" checked="Checked" fmlaLink="$D$20" lockText="1" noThreeD="1"/>
</file>

<file path=xl/ctrlProps/ctrlProp11.xml><?xml version="1.0" encoding="utf-8"?>
<formControlPr xmlns="http://schemas.microsoft.com/office/spreadsheetml/2009/9/main" objectType="CheckBox" checked="Checked" fmlaLink="$D$22" lockText="1" noThreeD="1"/>
</file>

<file path=xl/ctrlProps/ctrlProp12.xml><?xml version="1.0" encoding="utf-8"?>
<formControlPr xmlns="http://schemas.microsoft.com/office/spreadsheetml/2009/9/main" objectType="CheckBox" checked="Checked" fmlaLink="$D$25" lockText="1" noThreeD="1"/>
</file>

<file path=xl/ctrlProps/ctrlProp13.xml><?xml version="1.0" encoding="utf-8"?>
<formControlPr xmlns="http://schemas.microsoft.com/office/spreadsheetml/2009/9/main" objectType="CheckBox" checked="Checked" fmlaLink="$D$24" lockText="1" noThreeD="1"/>
</file>

<file path=xl/ctrlProps/ctrlProp14.xml><?xml version="1.0" encoding="utf-8"?>
<formControlPr xmlns="http://schemas.microsoft.com/office/spreadsheetml/2009/9/main" objectType="CheckBox" checked="Checked" fmlaLink="$D$27" lockText="1" noThreeD="1"/>
</file>

<file path=xl/ctrlProps/ctrlProp15.xml><?xml version="1.0" encoding="utf-8"?>
<formControlPr xmlns="http://schemas.microsoft.com/office/spreadsheetml/2009/9/main" objectType="CheckBox" checked="Checked" fmlaLink="$D$30" lockText="1" noThreeD="1"/>
</file>

<file path=xl/ctrlProps/ctrlProp16.xml><?xml version="1.0" encoding="utf-8"?>
<formControlPr xmlns="http://schemas.microsoft.com/office/spreadsheetml/2009/9/main" objectType="CheckBox" checked="Checked" fmlaLink="$D$26" lockText="1" noThreeD="1"/>
</file>

<file path=xl/ctrlProps/ctrlProp17.xml><?xml version="1.0" encoding="utf-8"?>
<formControlPr xmlns="http://schemas.microsoft.com/office/spreadsheetml/2009/9/main" objectType="CheckBox" checked="Checked" fmlaLink="$D$29" lockText="1" noThreeD="1"/>
</file>

<file path=xl/ctrlProps/ctrlProp18.xml><?xml version="1.0" encoding="utf-8"?>
<formControlPr xmlns="http://schemas.microsoft.com/office/spreadsheetml/2009/9/main" objectType="CheckBox" checked="Checked" fmlaLink="$D$32" lockText="1" noThreeD="1"/>
</file>

<file path=xl/ctrlProps/ctrlProp19.xml><?xml version="1.0" encoding="utf-8"?>
<formControlPr xmlns="http://schemas.microsoft.com/office/spreadsheetml/2009/9/main" objectType="CheckBox" checked="Checked" fmlaLink="$D$33" lockText="1" noThreeD="1"/>
</file>

<file path=xl/ctrlProps/ctrlProp2.xml><?xml version="1.0" encoding="utf-8"?>
<formControlPr xmlns="http://schemas.microsoft.com/office/spreadsheetml/2009/9/main" objectType="CheckBox" checked="Checked" fmlaLink="$D$8" lockText="1" noThreeD="1"/>
</file>

<file path=xl/ctrlProps/ctrlProp20.xml><?xml version="1.0" encoding="utf-8"?>
<formControlPr xmlns="http://schemas.microsoft.com/office/spreadsheetml/2009/9/main" objectType="CheckBox" checked="Checked" fmlaLink="$D$34" lockText="1" noThreeD="1"/>
</file>

<file path=xl/ctrlProps/ctrlProp21.xml><?xml version="1.0" encoding="utf-8"?>
<formControlPr xmlns="http://schemas.microsoft.com/office/spreadsheetml/2009/9/main" objectType="CheckBox" checked="Checked" fmlaLink="$D$36" lockText="1" noThreeD="1"/>
</file>

<file path=xl/ctrlProps/ctrlProp22.xml><?xml version="1.0" encoding="utf-8"?>
<formControlPr xmlns="http://schemas.microsoft.com/office/spreadsheetml/2009/9/main" objectType="CheckBox" checked="Checked" fmlaLink="$D$37" lockText="1" noThreeD="1"/>
</file>

<file path=xl/ctrlProps/ctrlProp23.xml><?xml version="1.0" encoding="utf-8"?>
<formControlPr xmlns="http://schemas.microsoft.com/office/spreadsheetml/2009/9/main" objectType="CheckBox" checked="Checked" fmlaLink="$D$41" lockText="1" noThreeD="1"/>
</file>

<file path=xl/ctrlProps/ctrlProp24.xml><?xml version="1.0" encoding="utf-8"?>
<formControlPr xmlns="http://schemas.microsoft.com/office/spreadsheetml/2009/9/main" objectType="CheckBox" checked="Checked" fmlaLink="$D$40" lockText="1" noThreeD="1"/>
</file>

<file path=xl/ctrlProps/ctrlProp25.xml><?xml version="1.0" encoding="utf-8"?>
<formControlPr xmlns="http://schemas.microsoft.com/office/spreadsheetml/2009/9/main" objectType="CheckBox" checked="Checked" fmlaLink="$D$42" lockText="1" noThreeD="1"/>
</file>

<file path=xl/ctrlProps/ctrlProp26.xml><?xml version="1.0" encoding="utf-8"?>
<formControlPr xmlns="http://schemas.microsoft.com/office/spreadsheetml/2009/9/main" objectType="CheckBox" checked="Checked" fmlaLink="$D$43" lockText="1" noThreeD="1"/>
</file>

<file path=xl/ctrlProps/ctrlProp27.xml><?xml version="1.0" encoding="utf-8"?>
<formControlPr xmlns="http://schemas.microsoft.com/office/spreadsheetml/2009/9/main" objectType="CheckBox" checked="Checked" fmlaLink="$D$45" lockText="1" noThreeD="1"/>
</file>

<file path=xl/ctrlProps/ctrlProp28.xml><?xml version="1.0" encoding="utf-8"?>
<formControlPr xmlns="http://schemas.microsoft.com/office/spreadsheetml/2009/9/main" objectType="CheckBox" checked="Checked" fmlaLink="$D$47" lockText="1" noThreeD="1"/>
</file>

<file path=xl/ctrlProps/ctrlProp29.xml><?xml version="1.0" encoding="utf-8"?>
<formControlPr xmlns="http://schemas.microsoft.com/office/spreadsheetml/2009/9/main" objectType="CheckBox" checked="Checked" fmlaLink="$D$46" lockText="1" noThreeD="1"/>
</file>

<file path=xl/ctrlProps/ctrlProp3.xml><?xml version="1.0" encoding="utf-8"?>
<formControlPr xmlns="http://schemas.microsoft.com/office/spreadsheetml/2009/9/main" objectType="CheckBox" checked="Checked" fmlaLink="$D$7" lockText="1" noThreeD="1"/>
</file>

<file path=xl/ctrlProps/ctrlProp30.xml><?xml version="1.0" encoding="utf-8"?>
<formControlPr xmlns="http://schemas.microsoft.com/office/spreadsheetml/2009/9/main" objectType="CheckBox" checked="Checked" fmlaLink="$D$51" lockText="1" noThreeD="1"/>
</file>

<file path=xl/ctrlProps/ctrlProp31.xml><?xml version="1.0" encoding="utf-8"?>
<formControlPr xmlns="http://schemas.microsoft.com/office/spreadsheetml/2009/9/main" objectType="CheckBox" checked="Checked" fmlaLink="$D$53" lockText="1" noThreeD="1"/>
</file>

<file path=xl/ctrlProps/ctrlProp32.xml><?xml version="1.0" encoding="utf-8"?>
<formControlPr xmlns="http://schemas.microsoft.com/office/spreadsheetml/2009/9/main" objectType="CheckBox" checked="Checked" fmlaLink="$D$52" lockText="1" noThreeD="1"/>
</file>

<file path=xl/ctrlProps/ctrlProp33.xml><?xml version="1.0" encoding="utf-8"?>
<formControlPr xmlns="http://schemas.microsoft.com/office/spreadsheetml/2009/9/main" objectType="CheckBox" checked="Checked" fmlaLink="$D$56" lockText="1" noThreeD="1"/>
</file>

<file path=xl/ctrlProps/ctrlProp34.xml><?xml version="1.0" encoding="utf-8"?>
<formControlPr xmlns="http://schemas.microsoft.com/office/spreadsheetml/2009/9/main" objectType="CheckBox" checked="Checked" fmlaLink="$D$58" lockText="1" noThreeD="1"/>
</file>

<file path=xl/ctrlProps/ctrlProp35.xml><?xml version="1.0" encoding="utf-8"?>
<formControlPr xmlns="http://schemas.microsoft.com/office/spreadsheetml/2009/9/main" objectType="CheckBox" checked="Checked" fmlaLink="$D$55" lockText="1" noThreeD="1"/>
</file>

<file path=xl/ctrlProps/ctrlProp36.xml><?xml version="1.0" encoding="utf-8"?>
<formControlPr xmlns="http://schemas.microsoft.com/office/spreadsheetml/2009/9/main" objectType="CheckBox" checked="Checked" fmlaLink="$D$57" lockText="1" noThreeD="1"/>
</file>

<file path=xl/ctrlProps/ctrlProp37.xml><?xml version="1.0" encoding="utf-8"?>
<formControlPr xmlns="http://schemas.microsoft.com/office/spreadsheetml/2009/9/main" objectType="CheckBox" checked="Checked" fmlaLink="$D$59" lockText="1" noThreeD="1"/>
</file>

<file path=xl/ctrlProps/ctrlProp38.xml><?xml version="1.0" encoding="utf-8"?>
<formControlPr xmlns="http://schemas.microsoft.com/office/spreadsheetml/2009/9/main" objectType="CheckBox" checked="Checked" fmlaLink="$D$48" lockText="1" noThreeD="1"/>
</file>

<file path=xl/ctrlProps/ctrlProp39.xml><?xml version="1.0" encoding="utf-8"?>
<formControlPr xmlns="http://schemas.microsoft.com/office/spreadsheetml/2009/9/main" objectType="CheckBox" checked="Checked" fmlaLink="$D$4" lockText="1" noThreeD="1"/>
</file>

<file path=xl/ctrlProps/ctrlProp4.xml><?xml version="1.0" encoding="utf-8"?>
<formControlPr xmlns="http://schemas.microsoft.com/office/spreadsheetml/2009/9/main" objectType="CheckBox" checked="Checked" fmlaLink="$D$14" lockText="1" noThreeD="1"/>
</file>

<file path=xl/ctrlProps/ctrlProp5.xml><?xml version="1.0" encoding="utf-8"?>
<formControlPr xmlns="http://schemas.microsoft.com/office/spreadsheetml/2009/9/main" objectType="CheckBox" checked="Checked" fmlaLink="$D$11" lockText="1" noThreeD="1"/>
</file>

<file path=xl/ctrlProps/ctrlProp6.xml><?xml version="1.0" encoding="utf-8"?>
<formControlPr xmlns="http://schemas.microsoft.com/office/spreadsheetml/2009/9/main" objectType="CheckBox" checked="Checked" fmlaLink="$D$6" lockText="1" noThreeD="1"/>
</file>

<file path=xl/ctrlProps/ctrlProp7.xml><?xml version="1.0" encoding="utf-8"?>
<formControlPr xmlns="http://schemas.microsoft.com/office/spreadsheetml/2009/9/main" objectType="CheckBox" checked="Checked" fmlaLink="$D$13" lockText="1" noThreeD="1"/>
</file>

<file path=xl/ctrlProps/ctrlProp8.xml><?xml version="1.0" encoding="utf-8"?>
<formControlPr xmlns="http://schemas.microsoft.com/office/spreadsheetml/2009/9/main" objectType="CheckBox" checked="Checked" fmlaLink="$D$18" lockText="1" noThreeD="1"/>
</file>

<file path=xl/ctrlProps/ctrlProp9.xml><?xml version="1.0" encoding="utf-8"?>
<formControlPr xmlns="http://schemas.microsoft.com/office/spreadsheetml/2009/9/main" objectType="CheckBox" checked="Checked" fmlaLink="$D$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</xdr:row>
          <xdr:rowOff>171450</xdr:rowOff>
        </xdr:from>
        <xdr:to>
          <xdr:col>4</xdr:col>
          <xdr:colOff>57150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</xdr:row>
          <xdr:rowOff>171450</xdr:rowOff>
        </xdr:from>
        <xdr:to>
          <xdr:col>4</xdr:col>
          <xdr:colOff>57150</xdr:colOff>
          <xdr:row>7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</xdr:row>
          <xdr:rowOff>171450</xdr:rowOff>
        </xdr:from>
        <xdr:to>
          <xdr:col>4</xdr:col>
          <xdr:colOff>66675</xdr:colOff>
          <xdr:row>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171450</xdr:rowOff>
        </xdr:from>
        <xdr:to>
          <xdr:col>4</xdr:col>
          <xdr:colOff>57150</xdr:colOff>
          <xdr:row>13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180975</xdr:rowOff>
        </xdr:from>
        <xdr:to>
          <xdr:col>4</xdr:col>
          <xdr:colOff>57150</xdr:colOff>
          <xdr:row>10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171450</xdr:rowOff>
        </xdr:from>
        <xdr:to>
          <xdr:col>4</xdr:col>
          <xdr:colOff>47625</xdr:colOff>
          <xdr:row>11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180975</xdr:rowOff>
        </xdr:from>
        <xdr:to>
          <xdr:col>4</xdr:col>
          <xdr:colOff>57150</xdr:colOff>
          <xdr:row>13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219075</xdr:rowOff>
        </xdr:from>
        <xdr:to>
          <xdr:col>4</xdr:col>
          <xdr:colOff>66675</xdr:colOff>
          <xdr:row>18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17</xdr:row>
          <xdr:rowOff>180975</xdr:rowOff>
        </xdr:from>
        <xdr:to>
          <xdr:col>4</xdr:col>
          <xdr:colOff>76200</xdr:colOff>
          <xdr:row>19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19</xdr:row>
          <xdr:rowOff>85725</xdr:rowOff>
        </xdr:from>
        <xdr:to>
          <xdr:col>4</xdr:col>
          <xdr:colOff>85725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161925</xdr:rowOff>
        </xdr:from>
        <xdr:to>
          <xdr:col>4</xdr:col>
          <xdr:colOff>47625</xdr:colOff>
          <xdr:row>21</xdr:row>
          <xdr:rowOff>180975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171450</xdr:rowOff>
        </xdr:from>
        <xdr:to>
          <xdr:col>4</xdr:col>
          <xdr:colOff>47625</xdr:colOff>
          <xdr:row>24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171450</xdr:rowOff>
        </xdr:from>
        <xdr:to>
          <xdr:col>4</xdr:col>
          <xdr:colOff>47625</xdr:colOff>
          <xdr:row>23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25</xdr:row>
          <xdr:rowOff>171450</xdr:rowOff>
        </xdr:from>
        <xdr:to>
          <xdr:col>4</xdr:col>
          <xdr:colOff>47625</xdr:colOff>
          <xdr:row>26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28</xdr:row>
          <xdr:rowOff>171450</xdr:rowOff>
        </xdr:from>
        <xdr:to>
          <xdr:col>4</xdr:col>
          <xdr:colOff>47625</xdr:colOff>
          <xdr:row>29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190500</xdr:rowOff>
        </xdr:from>
        <xdr:to>
          <xdr:col>4</xdr:col>
          <xdr:colOff>57150</xdr:colOff>
          <xdr:row>25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27</xdr:row>
          <xdr:rowOff>171450</xdr:rowOff>
        </xdr:from>
        <xdr:to>
          <xdr:col>4</xdr:col>
          <xdr:colOff>57150</xdr:colOff>
          <xdr:row>28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66675</xdr:rowOff>
        </xdr:from>
        <xdr:to>
          <xdr:col>4</xdr:col>
          <xdr:colOff>47625</xdr:colOff>
          <xdr:row>32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171450</xdr:rowOff>
        </xdr:from>
        <xdr:to>
          <xdr:col>4</xdr:col>
          <xdr:colOff>47625</xdr:colOff>
          <xdr:row>33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33</xdr:row>
          <xdr:rowOff>171450</xdr:rowOff>
        </xdr:from>
        <xdr:to>
          <xdr:col>4</xdr:col>
          <xdr:colOff>47625</xdr:colOff>
          <xdr:row>34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34</xdr:row>
          <xdr:rowOff>152400</xdr:rowOff>
        </xdr:from>
        <xdr:to>
          <xdr:col>4</xdr:col>
          <xdr:colOff>47625</xdr:colOff>
          <xdr:row>35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180975</xdr:rowOff>
        </xdr:from>
        <xdr:to>
          <xdr:col>4</xdr:col>
          <xdr:colOff>28575</xdr:colOff>
          <xdr:row>37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171450</xdr:rowOff>
        </xdr:from>
        <xdr:to>
          <xdr:col>4</xdr:col>
          <xdr:colOff>47625</xdr:colOff>
          <xdr:row>41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38</xdr:row>
          <xdr:rowOff>180975</xdr:rowOff>
        </xdr:from>
        <xdr:to>
          <xdr:col>4</xdr:col>
          <xdr:colOff>57150</xdr:colOff>
          <xdr:row>40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161925</xdr:rowOff>
        </xdr:from>
        <xdr:to>
          <xdr:col>4</xdr:col>
          <xdr:colOff>47625</xdr:colOff>
          <xdr:row>42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41</xdr:row>
          <xdr:rowOff>161925</xdr:rowOff>
        </xdr:from>
        <xdr:to>
          <xdr:col>4</xdr:col>
          <xdr:colOff>57150</xdr:colOff>
          <xdr:row>43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342900</xdr:rowOff>
        </xdr:from>
        <xdr:to>
          <xdr:col>4</xdr:col>
          <xdr:colOff>47625</xdr:colOff>
          <xdr:row>45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171450</xdr:rowOff>
        </xdr:from>
        <xdr:to>
          <xdr:col>4</xdr:col>
          <xdr:colOff>47625</xdr:colOff>
          <xdr:row>47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44</xdr:row>
          <xdr:rowOff>161925</xdr:rowOff>
        </xdr:from>
        <xdr:to>
          <xdr:col>4</xdr:col>
          <xdr:colOff>47625</xdr:colOff>
          <xdr:row>46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49</xdr:row>
          <xdr:rowOff>333375</xdr:rowOff>
        </xdr:from>
        <xdr:to>
          <xdr:col>4</xdr:col>
          <xdr:colOff>47625</xdr:colOff>
          <xdr:row>50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51</xdr:row>
          <xdr:rowOff>171450</xdr:rowOff>
        </xdr:from>
        <xdr:to>
          <xdr:col>4</xdr:col>
          <xdr:colOff>47625</xdr:colOff>
          <xdr:row>53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50</xdr:row>
          <xdr:rowOff>171450</xdr:rowOff>
        </xdr:from>
        <xdr:to>
          <xdr:col>4</xdr:col>
          <xdr:colOff>47625</xdr:colOff>
          <xdr:row>52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54</xdr:row>
          <xdr:rowOff>171450</xdr:rowOff>
        </xdr:from>
        <xdr:to>
          <xdr:col>4</xdr:col>
          <xdr:colOff>47625</xdr:colOff>
          <xdr:row>56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56</xdr:row>
          <xdr:rowOff>171450</xdr:rowOff>
        </xdr:from>
        <xdr:to>
          <xdr:col>4</xdr:col>
          <xdr:colOff>47625</xdr:colOff>
          <xdr:row>58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53</xdr:row>
          <xdr:rowOff>171450</xdr:rowOff>
        </xdr:from>
        <xdr:to>
          <xdr:col>4</xdr:col>
          <xdr:colOff>47625</xdr:colOff>
          <xdr:row>55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55</xdr:row>
          <xdr:rowOff>171450</xdr:rowOff>
        </xdr:from>
        <xdr:to>
          <xdr:col>4</xdr:col>
          <xdr:colOff>47625</xdr:colOff>
          <xdr:row>57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171450</xdr:rowOff>
        </xdr:from>
        <xdr:to>
          <xdr:col>4</xdr:col>
          <xdr:colOff>38100</xdr:colOff>
          <xdr:row>59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47</xdr:row>
          <xdr:rowOff>76200</xdr:rowOff>
        </xdr:from>
        <xdr:to>
          <xdr:col>4</xdr:col>
          <xdr:colOff>47625</xdr:colOff>
          <xdr:row>48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171450</xdr:rowOff>
        </xdr:from>
        <xdr:to>
          <xdr:col>4</xdr:col>
          <xdr:colOff>28575</xdr:colOff>
          <xdr:row>3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F1408F-9CD6-48B9-8CDE-FBE91F9C880F}" name="Table33" displayName="Table33" ref="B2:F59" totalsRowShown="0" headerRowDxfId="4">
  <autoFilter ref="B2:F5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B4:F34">
    <sortCondition ref="B3:B34"/>
  </sortState>
  <tableColumns count="5">
    <tableColumn id="1" xr3:uid="{00000000-0010-0000-0000-000001000000}" name=" GRADE 7 ATP WITH CURRICULUM COVERAGE  (Term 4) " dataDxfId="3"/>
    <tableColumn id="2" xr3:uid="{00000000-0010-0000-0000-000002000000}" name="Tick " dataDxfId="2"/>
    <tableColumn id="3" xr3:uid="{00000000-0010-0000-0000-000003000000}" name="TRUE=DONE_x000a_FALSE=NotDone"/>
    <tableColumn id="4" xr3:uid="{00000000-0010-0000-0000-000004000000}" name="Actual Curriculum_x000a_Coverage" dataDxfId="1">
      <calculatedColumnFormula>IF(D3 = TRUE,COUNTIF($D3:D$6,TRUE)/36*25," ")</calculatedColumnFormula>
    </tableColumn>
    <tableColumn id="5" xr3:uid="{00000000-0010-0000-0000-000005000000}" name="Expected Coverage" dataDxfId="0">
      <calculatedColumnFormula>IF(E2 = TRUE,COUNTIF($D2:E$7,TRUE)/35*25,"")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table" Target="../tables/table1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2A5F-78D0-4021-8EA5-8BC8829561F4}">
  <sheetPr codeName="Sheet1"/>
  <dimension ref="B1:G69"/>
  <sheetViews>
    <sheetView tabSelected="1" workbookViewId="0">
      <selection activeCell="K4" sqref="K4"/>
    </sheetView>
  </sheetViews>
  <sheetFormatPr defaultRowHeight="15" x14ac:dyDescent="0.25"/>
  <cols>
    <col min="2" max="2" width="79.42578125" customWidth="1"/>
    <col min="3" max="3" width="4.42578125" customWidth="1"/>
    <col min="4" max="4" width="7" hidden="1" customWidth="1"/>
    <col min="5" max="5" width="5.42578125" customWidth="1"/>
    <col min="6" max="6" width="7.28515625" customWidth="1"/>
  </cols>
  <sheetData>
    <row r="1" spans="2:6" ht="16.5" thickBot="1" x14ac:dyDescent="0.3">
      <c r="B1" s="53" t="s">
        <v>63</v>
      </c>
      <c r="C1" s="54"/>
      <c r="D1" s="54"/>
      <c r="E1" s="54"/>
      <c r="F1" s="55"/>
    </row>
    <row r="2" spans="2:6" ht="91.5" customHeight="1" thickBot="1" x14ac:dyDescent="0.3">
      <c r="B2" s="1" t="s">
        <v>57</v>
      </c>
      <c r="C2" s="2" t="s">
        <v>0</v>
      </c>
      <c r="D2" s="3" t="s">
        <v>1</v>
      </c>
      <c r="E2" s="4" t="s">
        <v>2</v>
      </c>
      <c r="F2" s="5" t="s">
        <v>3</v>
      </c>
    </row>
    <row r="3" spans="2:6" ht="15.75" thickBot="1" x14ac:dyDescent="0.3">
      <c r="B3" s="16" t="s">
        <v>56</v>
      </c>
      <c r="C3" s="17"/>
      <c r="D3" s="18"/>
      <c r="E3" s="19" t="str">
        <f>IF(D3 = TRUE,COUNTIF($D3:D$6,TRUE)/36*25," ")</f>
        <v xml:space="preserve"> </v>
      </c>
      <c r="F3" s="20"/>
    </row>
    <row r="4" spans="2:6" ht="15.75" thickBot="1" x14ac:dyDescent="0.3">
      <c r="B4" s="7" t="s">
        <v>55</v>
      </c>
      <c r="C4" s="13"/>
      <c r="D4" s="8" t="b">
        <v>1</v>
      </c>
      <c r="E4" s="14">
        <f>IF(D4 = TRUE,COUNTIF($D4:D$4,TRUE)/39*25," ")</f>
        <v>0.64102564102564097</v>
      </c>
      <c r="F4" s="12">
        <f>COUNTA($D4:D$4)/39*25</f>
        <v>0.64102564102564097</v>
      </c>
    </row>
    <row r="5" spans="2:6" ht="15.75" thickBot="1" x14ac:dyDescent="0.3">
      <c r="B5" s="21" t="s">
        <v>54</v>
      </c>
      <c r="C5" s="17"/>
      <c r="D5" s="18"/>
      <c r="E5" s="19" t="str">
        <f>IF(D5 = TRUE,COUNTIF($D5:D$6,TRUE)/36*25," ")</f>
        <v xml:space="preserve"> </v>
      </c>
      <c r="F5" s="20"/>
    </row>
    <row r="6" spans="2:6" x14ac:dyDescent="0.25">
      <c r="B6" s="9" t="s">
        <v>53</v>
      </c>
      <c r="C6" s="13"/>
      <c r="D6" s="8" t="b">
        <v>1</v>
      </c>
      <c r="E6" s="15">
        <f>IF(D6 = TRUE,COUNTIF($D$4:D6,TRUE)/39*25," ")</f>
        <v>1.2820512820512819</v>
      </c>
      <c r="F6" s="11">
        <f>COUNTA($D$4:D6)/39*25</f>
        <v>1.2820512820512819</v>
      </c>
    </row>
    <row r="7" spans="2:6" ht="17.25" customHeight="1" x14ac:dyDescent="0.25">
      <c r="B7" s="9" t="s">
        <v>52</v>
      </c>
      <c r="C7" s="13"/>
      <c r="D7" s="8" t="b">
        <v>1</v>
      </c>
      <c r="E7" s="15">
        <f>IF(D7 = TRUE,COUNTIF($D$4:D7,TRUE)/39*25," ")</f>
        <v>1.9230769230769231</v>
      </c>
      <c r="F7" s="11">
        <f>COUNTA($D$4:D7)/39*25</f>
        <v>1.9230769230769231</v>
      </c>
    </row>
    <row r="8" spans="2:6" ht="15.75" thickBot="1" x14ac:dyDescent="0.3">
      <c r="B8" s="9" t="s">
        <v>51</v>
      </c>
      <c r="C8" s="13"/>
      <c r="D8" s="8" t="b">
        <v>1</v>
      </c>
      <c r="E8" s="15">
        <f>IF(D8 = TRUE,COUNTIF($D$4:D8,TRUE)/39*25," ")</f>
        <v>2.5641025641025639</v>
      </c>
      <c r="F8" s="11">
        <f>COUNTA($D$4:D8)/39*25</f>
        <v>2.5641025641025639</v>
      </c>
    </row>
    <row r="9" spans="2:6" ht="15.75" thickBot="1" x14ac:dyDescent="0.3">
      <c r="B9" s="16" t="s">
        <v>41</v>
      </c>
      <c r="C9" s="17"/>
      <c r="D9" s="18"/>
      <c r="E9" s="19" t="str">
        <f>IF(D9 = TRUE,COUNTIF($D$6:D9,TRUE)/36*25," ")</f>
        <v xml:space="preserve"> </v>
      </c>
      <c r="F9" s="20"/>
    </row>
    <row r="10" spans="2:6" x14ac:dyDescent="0.25">
      <c r="B10" s="7" t="s">
        <v>50</v>
      </c>
      <c r="C10" s="13"/>
      <c r="D10" s="8" t="b">
        <v>1</v>
      </c>
      <c r="E10" s="15">
        <f>IF(D10 = TRUE,COUNTIF($D$4:D10,TRUE)/39*25," ")</f>
        <v>3.2051282051282048</v>
      </c>
      <c r="F10" s="11">
        <f>COUNTA($D$4:D10)/39*25</f>
        <v>3.2051282051282048</v>
      </c>
    </row>
    <row r="11" spans="2:6" x14ac:dyDescent="0.25">
      <c r="B11" s="7" t="s">
        <v>49</v>
      </c>
      <c r="C11" s="13"/>
      <c r="D11" s="8" t="b">
        <v>1</v>
      </c>
      <c r="E11" s="15">
        <f>IF(D11 = TRUE,COUNTIF($D$4:D11,TRUE)/39*25," ")</f>
        <v>3.8461538461538463</v>
      </c>
      <c r="F11" s="11">
        <f>COUNTA($D$4:D11)/39*25</f>
        <v>3.8461538461538463</v>
      </c>
    </row>
    <row r="12" spans="2:6" x14ac:dyDescent="0.25">
      <c r="B12" s="48" t="s">
        <v>39</v>
      </c>
      <c r="C12" s="28"/>
      <c r="D12" s="29"/>
      <c r="E12" s="49" t="str">
        <f>IF(D12 = TRUE,COUNTIF($D$4:D12,TRUE)/48*25," ")</f>
        <v xml:space="preserve"> </v>
      </c>
      <c r="F12" s="50"/>
    </row>
    <row r="13" spans="2:6" ht="16.5" x14ac:dyDescent="0.25">
      <c r="B13" s="9" t="s">
        <v>48</v>
      </c>
      <c r="C13" s="13"/>
      <c r="D13" s="8" t="b">
        <v>1</v>
      </c>
      <c r="E13" s="15">
        <f>IF(D13 = TRUE,COUNTIF($D$4:D13,TRUE)/39*25," ")</f>
        <v>4.4871794871794872</v>
      </c>
      <c r="F13" s="11">
        <f>COUNTA($D$4:D13)/39*25</f>
        <v>4.4871794871794872</v>
      </c>
    </row>
    <row r="14" spans="2:6" ht="17.25" thickBot="1" x14ac:dyDescent="0.3">
      <c r="B14" s="9" t="s">
        <v>47</v>
      </c>
      <c r="C14" s="13"/>
      <c r="D14" s="8" t="b">
        <v>1</v>
      </c>
      <c r="E14" s="15">
        <f>IF(D14 = TRUE,COUNTIF($D$4:D14,TRUE)/39*25," ")</f>
        <v>5.1282051282051277</v>
      </c>
      <c r="F14" s="11">
        <f>COUNTA($D$4:D14)/39*25</f>
        <v>5.1282051282051277</v>
      </c>
    </row>
    <row r="15" spans="2:6" x14ac:dyDescent="0.25">
      <c r="B15" s="22" t="s">
        <v>46</v>
      </c>
      <c r="C15" s="23"/>
      <c r="D15" s="24"/>
      <c r="E15" s="25" t="str">
        <f>IF(D15 = TRUE,COUNTIF($D$6:D15,TRUE)/36*25," ")</f>
        <v xml:space="preserve"> </v>
      </c>
      <c r="F15" s="26"/>
    </row>
    <row r="16" spans="2:6" x14ac:dyDescent="0.25">
      <c r="B16" s="27" t="s">
        <v>45</v>
      </c>
      <c r="C16" s="28"/>
      <c r="D16" s="29"/>
      <c r="E16" s="30" t="str">
        <f>IF(D16 = TRUE,COUNTIF($D$6:D16,TRUE)/36*25," ")</f>
        <v xml:space="preserve"> </v>
      </c>
      <c r="F16" s="31"/>
    </row>
    <row r="17" spans="2:7" ht="18" customHeight="1" thickBot="1" x14ac:dyDescent="0.3">
      <c r="B17" s="32" t="s">
        <v>44</v>
      </c>
      <c r="C17" s="33"/>
      <c r="D17" s="34"/>
      <c r="E17" s="35" t="str">
        <f>IF(D17 = TRUE,COUNTIF($D$6:D17,TRUE)/36*25," ")</f>
        <v xml:space="preserve"> </v>
      </c>
      <c r="F17" s="36"/>
    </row>
    <row r="18" spans="2:7" x14ac:dyDescent="0.25">
      <c r="B18" s="9" t="s">
        <v>43</v>
      </c>
      <c r="C18" s="13"/>
      <c r="D18" s="8" t="b">
        <v>1</v>
      </c>
      <c r="E18" s="15">
        <f>IF(D18 = TRUE,COUNTIF($D$4:D18,TRUE)/39*25," ")</f>
        <v>5.7692307692307692</v>
      </c>
      <c r="F18" s="11">
        <f>COUNTA($D$4:D18)/39*25</f>
        <v>5.7692307692307692</v>
      </c>
    </row>
    <row r="19" spans="2:7" x14ac:dyDescent="0.25">
      <c r="B19" s="9" t="s">
        <v>42</v>
      </c>
      <c r="C19" s="13"/>
      <c r="D19" s="8" t="b">
        <v>1</v>
      </c>
      <c r="E19" s="15">
        <f>IF(D19 = TRUE,COUNTIF($D$4:D19,TRUE)/39*25," ")</f>
        <v>6.4102564102564097</v>
      </c>
      <c r="F19" s="11">
        <f>COUNTA($D$4:D19)/39*25</f>
        <v>6.4102564102564097</v>
      </c>
      <c r="G19" s="6"/>
    </row>
    <row r="20" spans="2:7" ht="29.25" thickBot="1" x14ac:dyDescent="0.3">
      <c r="B20" s="10" t="s">
        <v>58</v>
      </c>
      <c r="C20" s="13"/>
      <c r="D20" s="8" t="b">
        <v>1</v>
      </c>
      <c r="E20" s="15">
        <f>IF(D20 = TRUE,COUNTIF($D$4:D20,TRUE)/39*25," ")</f>
        <v>7.0512820512820511</v>
      </c>
      <c r="F20" s="11">
        <f>COUNTA($D$4:D20)/39*25</f>
        <v>7.0512820512820511</v>
      </c>
    </row>
    <row r="21" spans="2:7" ht="15.75" thickBot="1" x14ac:dyDescent="0.3">
      <c r="B21" s="16" t="s">
        <v>41</v>
      </c>
      <c r="C21" s="17"/>
      <c r="D21" s="18"/>
      <c r="E21" s="37" t="str">
        <f>IF(D21 = TRUE,COUNTIF($D$4:D21,TRUE)/48*25," ")</f>
        <v xml:space="preserve"> </v>
      </c>
      <c r="F21" s="38"/>
    </row>
    <row r="22" spans="2:7" ht="15.75" thickBot="1" x14ac:dyDescent="0.3">
      <c r="B22" s="7" t="s">
        <v>40</v>
      </c>
      <c r="C22" s="13"/>
      <c r="D22" s="8" t="b">
        <v>1</v>
      </c>
      <c r="E22" s="14">
        <f>IF(D22 = TRUE,COUNTIF($D$4:D22,TRUE)/39*25," ")</f>
        <v>7.6923076923076925</v>
      </c>
      <c r="F22" s="12">
        <f>COUNTA($D$4:D22)/39*25</f>
        <v>7.6923076923076925</v>
      </c>
    </row>
    <row r="23" spans="2:7" ht="15.75" thickBot="1" x14ac:dyDescent="0.3">
      <c r="B23" s="21" t="s">
        <v>39</v>
      </c>
      <c r="C23" s="17"/>
      <c r="D23" s="18"/>
      <c r="E23" s="19" t="str">
        <f>IF(D23 = TRUE,COUNTIF($D$6:D23,TRUE)/36*25," ")</f>
        <v xml:space="preserve"> </v>
      </c>
      <c r="F23" s="20"/>
    </row>
    <row r="24" spans="2:7" ht="16.5" x14ac:dyDescent="0.25">
      <c r="B24" s="9" t="s">
        <v>38</v>
      </c>
      <c r="C24" s="13"/>
      <c r="D24" s="8" t="b">
        <v>1</v>
      </c>
      <c r="E24" s="15">
        <f>IF(D24 = TRUE,COUNTIF($D$4:D24,TRUE)/39*25," ")</f>
        <v>8.3333333333333321</v>
      </c>
      <c r="F24" s="11">
        <f>COUNTA($D$4:D24)/39*25</f>
        <v>8.3333333333333321</v>
      </c>
    </row>
    <row r="25" spans="2:7" ht="16.5" x14ac:dyDescent="0.25">
      <c r="B25" s="9" t="s">
        <v>37</v>
      </c>
      <c r="C25" s="13"/>
      <c r="D25" s="8" t="b">
        <v>1</v>
      </c>
      <c r="E25" s="15">
        <f>IF(D25 = TRUE,COUNTIF($D$4:D25,TRUE)/39*25," ")</f>
        <v>8.9743589743589745</v>
      </c>
      <c r="F25" s="11">
        <f>COUNTA($D$4:D25)/39*25</f>
        <v>8.9743589743589745</v>
      </c>
    </row>
    <row r="26" spans="2:7" ht="16.5" x14ac:dyDescent="0.25">
      <c r="B26" s="9" t="s">
        <v>36</v>
      </c>
      <c r="C26" s="13"/>
      <c r="D26" s="8" t="b">
        <v>1</v>
      </c>
      <c r="E26" s="15">
        <f>IF(D26 = TRUE,COUNTIF($D$4:D26,TRUE)/39*25," ")</f>
        <v>9.6153846153846168</v>
      </c>
      <c r="F26" s="11">
        <f>COUNTA($D$4:D26)/39*25</f>
        <v>9.6153846153846168</v>
      </c>
    </row>
    <row r="27" spans="2:7" ht="17.25" thickBot="1" x14ac:dyDescent="0.3">
      <c r="B27" s="9" t="s">
        <v>35</v>
      </c>
      <c r="C27" s="13"/>
      <c r="D27" s="8" t="b">
        <v>1</v>
      </c>
      <c r="E27" s="15">
        <f>IF(D27 = TRUE,COUNTIF($D$4:D27,TRUE)/39*25," ")</f>
        <v>10.256410256410255</v>
      </c>
      <c r="F27" s="11">
        <f>COUNTA($D$4:D27)/39*25</f>
        <v>10.256410256410255</v>
      </c>
    </row>
    <row r="28" spans="2:7" ht="15.75" thickBot="1" x14ac:dyDescent="0.3">
      <c r="B28" s="21" t="s">
        <v>34</v>
      </c>
      <c r="C28" s="17"/>
      <c r="D28" s="18"/>
      <c r="E28" s="19" t="str">
        <f>IF(D28 = TRUE,COUNTIF($D$6:D28,TRUE)/36*25," ")</f>
        <v xml:space="preserve"> </v>
      </c>
      <c r="F28" s="20"/>
    </row>
    <row r="29" spans="2:7" ht="16.5" x14ac:dyDescent="0.25">
      <c r="B29" s="9" t="s">
        <v>33</v>
      </c>
      <c r="C29" s="13"/>
      <c r="D29" s="8" t="b">
        <v>1</v>
      </c>
      <c r="E29" s="15">
        <f>IF(D29 = TRUE,COUNTIF($D$4:D29,TRUE)/39*25," ")</f>
        <v>10.897435897435898</v>
      </c>
      <c r="F29" s="11">
        <f>COUNTA($D$4:D29)/39*25</f>
        <v>10.897435897435898</v>
      </c>
    </row>
    <row r="30" spans="2:7" ht="17.25" thickBot="1" x14ac:dyDescent="0.3">
      <c r="B30" s="9" t="s">
        <v>32</v>
      </c>
      <c r="C30" s="13"/>
      <c r="D30" s="8" t="b">
        <v>1</v>
      </c>
      <c r="E30" s="15">
        <f>IF(D30 = TRUE,COUNTIF($D$4:D30,TRUE)/39*25," ")</f>
        <v>11.538461538461538</v>
      </c>
      <c r="F30" s="11">
        <f>COUNTA($D$4:D30)/39*25</f>
        <v>11.538461538461538</v>
      </c>
    </row>
    <row r="31" spans="2:7" ht="15.75" thickBot="1" x14ac:dyDescent="0.3">
      <c r="B31" s="16" t="s">
        <v>31</v>
      </c>
      <c r="C31" s="17"/>
      <c r="D31" s="18"/>
      <c r="E31" s="19" t="str">
        <f>IF(D31 = TRUE,COUNTIF($D$6:D31,TRUE)/36*25," ")</f>
        <v xml:space="preserve"> </v>
      </c>
      <c r="F31" s="20"/>
    </row>
    <row r="32" spans="2:7" ht="28.5" x14ac:dyDescent="0.25">
      <c r="B32" s="10" t="s">
        <v>30</v>
      </c>
      <c r="C32" s="13"/>
      <c r="D32" s="8" t="b">
        <v>1</v>
      </c>
      <c r="E32" s="15">
        <f>IF(D32 = TRUE,COUNTIF($D$4:D32,TRUE)/39*25," ")</f>
        <v>12.179487179487179</v>
      </c>
      <c r="F32" s="11">
        <f>COUNTA($D$4:D32)/39*25</f>
        <v>12.179487179487179</v>
      </c>
    </row>
    <row r="33" spans="2:6" ht="28.5" x14ac:dyDescent="0.25">
      <c r="B33" s="10" t="s">
        <v>29</v>
      </c>
      <c r="C33" s="13"/>
      <c r="D33" s="8" t="b">
        <v>1</v>
      </c>
      <c r="E33" s="15">
        <f>IF(D33 = TRUE,COUNTIF($D$4:D33,TRUE)/39*25," ")</f>
        <v>12.820512820512819</v>
      </c>
      <c r="F33" s="11">
        <f>COUNTA($D$4:D33)/39*25</f>
        <v>12.820512820512819</v>
      </c>
    </row>
    <row r="34" spans="2:6" ht="28.5" x14ac:dyDescent="0.25">
      <c r="B34" s="10" t="s">
        <v>28</v>
      </c>
      <c r="C34" s="13"/>
      <c r="D34" s="8" t="b">
        <v>1</v>
      </c>
      <c r="E34" s="15">
        <f>IF(D34 = TRUE,COUNTIF($D$4:D34,TRUE)/39*25," ")</f>
        <v>13.461538461538462</v>
      </c>
      <c r="F34" s="11">
        <f>COUNTA($D$4:D34)/39*25</f>
        <v>13.461538461538462</v>
      </c>
    </row>
    <row r="35" spans="2:6" x14ac:dyDescent="0.25">
      <c r="B35" s="48" t="s">
        <v>27</v>
      </c>
      <c r="C35" s="28"/>
      <c r="D35" s="29"/>
      <c r="E35" s="49" t="str">
        <f>IF(D35 = TRUE,COUNTIF($D$4:D35,TRUE)/48*25," ")</f>
        <v xml:space="preserve"> </v>
      </c>
      <c r="F35" s="50"/>
    </row>
    <row r="36" spans="2:6" x14ac:dyDescent="0.25">
      <c r="B36" s="9" t="s">
        <v>26</v>
      </c>
      <c r="C36" s="13"/>
      <c r="D36" s="8" t="b">
        <v>1</v>
      </c>
      <c r="E36" s="15">
        <f>IF(D36 = TRUE,COUNTIF($D$4:D36,TRUE)/39*25," ")</f>
        <v>14.102564102564102</v>
      </c>
      <c r="F36" s="11">
        <f>COUNTA($D$4:D36)/39*25</f>
        <v>14.102564102564102</v>
      </c>
    </row>
    <row r="37" spans="2:6" ht="15.75" thickBot="1" x14ac:dyDescent="0.3">
      <c r="B37" s="9" t="s">
        <v>25</v>
      </c>
      <c r="C37" s="13"/>
      <c r="D37" s="8" t="b">
        <v>1</v>
      </c>
      <c r="E37" s="15">
        <f>IF(D37 = TRUE,COUNTIF($D$4:D37,TRUE)/39*25," ")</f>
        <v>14.743589743589745</v>
      </c>
      <c r="F37" s="11">
        <f>COUNTA($D$4:D37)/39*25</f>
        <v>14.743589743589745</v>
      </c>
    </row>
    <row r="38" spans="2:6" x14ac:dyDescent="0.25">
      <c r="B38" s="22" t="s">
        <v>24</v>
      </c>
      <c r="C38" s="23"/>
      <c r="D38" s="24"/>
      <c r="E38" s="25" t="str">
        <f>IF(D38 = TRUE,COUNTIF($D$6:D38,TRUE)/36*25," ")</f>
        <v xml:space="preserve"> </v>
      </c>
      <c r="F38" s="26"/>
    </row>
    <row r="39" spans="2:6" ht="15.75" thickBot="1" x14ac:dyDescent="0.3">
      <c r="B39" s="39" t="s">
        <v>23</v>
      </c>
      <c r="C39" s="33"/>
      <c r="D39" s="34"/>
      <c r="E39" s="35" t="str">
        <f>IF(D39 = TRUE,COUNTIF($D$6:D39,TRUE)/36*25," ")</f>
        <v xml:space="preserve"> </v>
      </c>
      <c r="F39" s="36"/>
    </row>
    <row r="40" spans="2:6" x14ac:dyDescent="0.25">
      <c r="B40" s="9" t="s">
        <v>22</v>
      </c>
      <c r="C40" s="13"/>
      <c r="D40" s="8" t="b">
        <v>1</v>
      </c>
      <c r="E40" s="15">
        <f>IF(D40 = TRUE,COUNTIF($D$4:D40,TRUE)/39*25," ")</f>
        <v>15.384615384615385</v>
      </c>
      <c r="F40" s="11">
        <f>COUNTA($D$4:D40)/39*25</f>
        <v>15.384615384615385</v>
      </c>
    </row>
    <row r="41" spans="2:6" x14ac:dyDescent="0.25">
      <c r="B41" s="9" t="s">
        <v>21</v>
      </c>
      <c r="C41" s="13"/>
      <c r="D41" s="8" t="b">
        <v>1</v>
      </c>
      <c r="E41" s="15">
        <f>IF(D41 = TRUE,COUNTIF($D$4:D41,TRUE)/39*25," ")</f>
        <v>16.025641025641026</v>
      </c>
      <c r="F41" s="11">
        <f>COUNTA($D$4:D41)/39*25</f>
        <v>16.025641025641026</v>
      </c>
    </row>
    <row r="42" spans="2:6" x14ac:dyDescent="0.25">
      <c r="B42" s="9" t="s">
        <v>20</v>
      </c>
      <c r="C42" s="13"/>
      <c r="D42" s="8" t="b">
        <v>1</v>
      </c>
      <c r="E42" s="15">
        <f>IF(D42 = TRUE,COUNTIF($D$4:D42,TRUE)/39*25," ")</f>
        <v>16.666666666666664</v>
      </c>
      <c r="F42" s="11">
        <f>COUNTA($D$4:D42)/39*25</f>
        <v>16.666666666666664</v>
      </c>
    </row>
    <row r="43" spans="2:6" ht="15.75" thickBot="1" x14ac:dyDescent="0.3">
      <c r="B43" s="7" t="s">
        <v>19</v>
      </c>
      <c r="C43" s="13"/>
      <c r="D43" s="8" t="b">
        <v>1</v>
      </c>
      <c r="E43" s="15">
        <f>IF(D43 = TRUE,COUNTIF($D$4:D43,TRUE)/39*25," ")</f>
        <v>17.307692307692307</v>
      </c>
      <c r="F43" s="11">
        <f>COUNTA($D$4:D43)/39*25</f>
        <v>17.307692307692307</v>
      </c>
    </row>
    <row r="44" spans="2:6" ht="29.25" thickBot="1" x14ac:dyDescent="0.3">
      <c r="B44" s="40" t="s">
        <v>60</v>
      </c>
      <c r="C44" s="17"/>
      <c r="D44" s="18"/>
      <c r="E44" s="19" t="str">
        <f>IF(D44 = TRUE,COUNTIF($D$6:D44,TRUE)/36*25," ")</f>
        <v xml:space="preserve"> </v>
      </c>
      <c r="F44" s="20"/>
    </row>
    <row r="45" spans="2:6" x14ac:dyDescent="0.25">
      <c r="B45" s="9" t="s">
        <v>18</v>
      </c>
      <c r="C45" s="13"/>
      <c r="D45" s="8" t="b">
        <v>1</v>
      </c>
      <c r="E45" s="15">
        <f>IF(D45 = TRUE,COUNTIF($D$4:D45,TRUE)/39*25," ")</f>
        <v>17.948717948717949</v>
      </c>
      <c r="F45" s="11">
        <f>COUNTA($D$4:D45)/39*25</f>
        <v>17.948717948717949</v>
      </c>
    </row>
    <row r="46" spans="2:6" x14ac:dyDescent="0.25">
      <c r="B46" s="9" t="s">
        <v>17</v>
      </c>
      <c r="C46" s="13"/>
      <c r="D46" s="8" t="b">
        <v>1</v>
      </c>
      <c r="E46" s="15">
        <f>IF(D46 = TRUE,COUNTIF($D$4:D46,TRUE)/39*25," ")</f>
        <v>18.589743589743591</v>
      </c>
      <c r="F46" s="11">
        <f>COUNTA($D$4:D46)/39*25</f>
        <v>18.589743589743591</v>
      </c>
    </row>
    <row r="47" spans="2:6" x14ac:dyDescent="0.25">
      <c r="B47" s="9" t="s">
        <v>16</v>
      </c>
      <c r="C47" s="13"/>
      <c r="D47" s="8" t="b">
        <v>1</v>
      </c>
      <c r="E47" s="15">
        <f>IF(D47 = TRUE,COUNTIF($D$4:D47,TRUE)/39*25," ")</f>
        <v>19.230769230769234</v>
      </c>
      <c r="F47" s="11">
        <f>COUNTA($D$4:D47)/39*25</f>
        <v>19.230769230769234</v>
      </c>
    </row>
    <row r="48" spans="2:6" ht="31.5" customHeight="1" thickBot="1" x14ac:dyDescent="0.3">
      <c r="B48" s="10" t="s">
        <v>59</v>
      </c>
      <c r="C48" s="13"/>
      <c r="D48" s="8" t="b">
        <v>1</v>
      </c>
      <c r="E48" s="15">
        <f>IF(D48 = TRUE,COUNTIF($D$4:D48,TRUE)/39*25," ")</f>
        <v>19.871794871794872</v>
      </c>
      <c r="F48" s="11">
        <f>COUNTA($D$4:D48)/39*25</f>
        <v>19.871794871794872</v>
      </c>
    </row>
    <row r="49" spans="2:6" x14ac:dyDescent="0.25">
      <c r="B49" s="22" t="s">
        <v>15</v>
      </c>
      <c r="C49" s="23"/>
      <c r="D49" s="24"/>
      <c r="E49" s="25" t="str">
        <f>IF(D49 = TRUE,COUNTIF($D$6:D49,TRUE)/36*25," ")</f>
        <v xml:space="preserve"> </v>
      </c>
      <c r="F49" s="26"/>
    </row>
    <row r="50" spans="2:6" ht="29.25" thickBot="1" x14ac:dyDescent="0.3">
      <c r="B50" s="32" t="s">
        <v>61</v>
      </c>
      <c r="C50" s="33"/>
      <c r="D50" s="34"/>
      <c r="E50" s="35" t="str">
        <f>IF(D50 = TRUE,COUNTIF($D$6:D50,TRUE)/36*25," ")</f>
        <v xml:space="preserve"> </v>
      </c>
      <c r="F50" s="36"/>
    </row>
    <row r="51" spans="2:6" x14ac:dyDescent="0.25">
      <c r="B51" s="9" t="s">
        <v>14</v>
      </c>
      <c r="C51" s="13"/>
      <c r="D51" s="8" t="b">
        <v>1</v>
      </c>
      <c r="E51" s="15">
        <f>IF(D51 = TRUE,COUNTIF($D$4:D51,TRUE)/39*25," ")</f>
        <v>20.512820512820511</v>
      </c>
      <c r="F51" s="11">
        <f>COUNTA($D$4:D51)/39*25</f>
        <v>20.512820512820511</v>
      </c>
    </row>
    <row r="52" spans="2:6" x14ac:dyDescent="0.25">
      <c r="B52" s="9" t="s">
        <v>13</v>
      </c>
      <c r="C52" s="13"/>
      <c r="D52" s="8" t="b">
        <v>1</v>
      </c>
      <c r="E52" s="15">
        <f>IF(D52 = TRUE,COUNTIF($D$4:D52,TRUE)/39*25," ")</f>
        <v>21.153846153846153</v>
      </c>
      <c r="F52" s="11">
        <f>COUNTA($D$4:D52)/39*25</f>
        <v>21.153846153846153</v>
      </c>
    </row>
    <row r="53" spans="2:6" ht="15.75" thickBot="1" x14ac:dyDescent="0.3">
      <c r="B53" s="9" t="s">
        <v>12</v>
      </c>
      <c r="C53" s="13"/>
      <c r="D53" s="8" t="b">
        <v>1</v>
      </c>
      <c r="E53" s="15">
        <f>IF(D53 = TRUE,COUNTIF($D$4:D53,TRUE)/39*25," ")</f>
        <v>21.794871794871796</v>
      </c>
      <c r="F53" s="11">
        <f>COUNTA($D$4:D53)/39*25</f>
        <v>21.794871794871796</v>
      </c>
    </row>
    <row r="54" spans="2:6" ht="15.75" thickBot="1" x14ac:dyDescent="0.3">
      <c r="B54" s="16" t="s">
        <v>11</v>
      </c>
      <c r="C54" s="17"/>
      <c r="D54" s="18"/>
      <c r="E54" s="19" t="str">
        <f>IF(D54 = TRUE,COUNTIF($D$6:D54,TRUE)/36*25," ")</f>
        <v xml:space="preserve"> </v>
      </c>
      <c r="F54" s="17"/>
    </row>
    <row r="55" spans="2:6" x14ac:dyDescent="0.25">
      <c r="B55" s="9" t="s">
        <v>10</v>
      </c>
      <c r="C55" s="13"/>
      <c r="D55" s="8" t="b">
        <v>1</v>
      </c>
      <c r="E55" s="15">
        <f>IF(D55 = TRUE,COUNTIF($D$4:D55,TRUE)/39*25," ")</f>
        <v>22.435897435897438</v>
      </c>
      <c r="F55" s="11">
        <f>COUNTA($D$4:D55)/39*25</f>
        <v>22.435897435897438</v>
      </c>
    </row>
    <row r="56" spans="2:6" x14ac:dyDescent="0.25">
      <c r="B56" s="9" t="s">
        <v>9</v>
      </c>
      <c r="C56" s="13"/>
      <c r="D56" s="8" t="b">
        <v>1</v>
      </c>
      <c r="E56" s="15">
        <f>IF(D56 = TRUE,COUNTIF($D$4:D56,TRUE)/39*25," ")</f>
        <v>23.076923076923077</v>
      </c>
      <c r="F56" s="11">
        <f>COUNTA($D$4:D56)/39*25</f>
        <v>23.076923076923077</v>
      </c>
    </row>
    <row r="57" spans="2:6" x14ac:dyDescent="0.25">
      <c r="B57" s="9" t="s">
        <v>8</v>
      </c>
      <c r="C57" s="13"/>
      <c r="D57" s="8" t="b">
        <v>1</v>
      </c>
      <c r="E57" s="15">
        <f>IF(D57 = TRUE,COUNTIF($D$4:D57,TRUE)/39*25," ")</f>
        <v>23.717948717948715</v>
      </c>
      <c r="F57" s="11">
        <f>COUNTA($D$4:D57)/39*25</f>
        <v>23.717948717948715</v>
      </c>
    </row>
    <row r="58" spans="2:6" x14ac:dyDescent="0.25">
      <c r="B58" s="9" t="s">
        <v>7</v>
      </c>
      <c r="C58" s="13"/>
      <c r="D58" s="8" t="b">
        <v>1</v>
      </c>
      <c r="E58" s="15">
        <f>IF(D58 = TRUE,COUNTIF($D$4:D58,TRUE)/39*25," ")</f>
        <v>24.358974358974358</v>
      </c>
      <c r="F58" s="11">
        <f>COUNTA($D$4:D58)/39*25</f>
        <v>24.358974358974358</v>
      </c>
    </row>
    <row r="59" spans="2:6" ht="15.75" thickBot="1" x14ac:dyDescent="0.3">
      <c r="B59" s="9" t="s">
        <v>6</v>
      </c>
      <c r="C59" s="13"/>
      <c r="D59" s="8" t="b">
        <v>1</v>
      </c>
      <c r="E59" s="15">
        <f>IF(D59 = TRUE,COUNTIF($D$4:D59,TRUE)/39*25," ")</f>
        <v>25</v>
      </c>
      <c r="F59" s="11">
        <f>COUNTA($D$4:D59)/39*25</f>
        <v>25</v>
      </c>
    </row>
    <row r="60" spans="2:6" ht="15.75" thickBot="1" x14ac:dyDescent="0.3">
      <c r="B60" s="42" t="s">
        <v>4</v>
      </c>
      <c r="C60" s="45">
        <v>59</v>
      </c>
      <c r="D60" s="51" t="s">
        <v>62</v>
      </c>
      <c r="E60" s="46">
        <f>COUNTIF($D$4:D59,TRUE)</f>
        <v>39</v>
      </c>
      <c r="F60" s="17"/>
    </row>
    <row r="61" spans="2:6" ht="15.75" thickBot="1" x14ac:dyDescent="0.3">
      <c r="B61" s="41" t="s">
        <v>5</v>
      </c>
      <c r="C61" s="44">
        <f>E60/C60*25</f>
        <v>16.525423728813561</v>
      </c>
      <c r="D61" s="52"/>
      <c r="E61" s="47"/>
      <c r="F61" s="43"/>
    </row>
    <row r="62" spans="2:6" x14ac:dyDescent="0.25">
      <c r="B62" s="6"/>
    </row>
    <row r="69" ht="33.75" customHeight="1" x14ac:dyDescent="0.25"/>
  </sheetData>
  <mergeCells count="2">
    <mergeCell ref="D60:D61"/>
    <mergeCell ref="B1:F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4</xdr:row>
                    <xdr:rowOff>171450</xdr:rowOff>
                  </from>
                  <to>
                    <xdr:col>4</xdr:col>
                    <xdr:colOff>57150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6</xdr:row>
                    <xdr:rowOff>171450</xdr:rowOff>
                  </from>
                  <to>
                    <xdr:col>4</xdr:col>
                    <xdr:colOff>57150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5</xdr:row>
                    <xdr:rowOff>171450</xdr:rowOff>
                  </from>
                  <to>
                    <xdr:col>4</xdr:col>
                    <xdr:colOff>66675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171450</xdr:rowOff>
                  </from>
                  <to>
                    <xdr:col>4</xdr:col>
                    <xdr:colOff>57150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180975</xdr:rowOff>
                  </from>
                  <to>
                    <xdr:col>4</xdr:col>
                    <xdr:colOff>57150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171450</xdr:rowOff>
                  </from>
                  <to>
                    <xdr:col>4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180975</xdr:rowOff>
                  </from>
                  <to>
                    <xdr:col>4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16</xdr:row>
                    <xdr:rowOff>219075</xdr:rowOff>
                  </from>
                  <to>
                    <xdr:col>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</xdr:col>
                    <xdr:colOff>66675</xdr:colOff>
                    <xdr:row>17</xdr:row>
                    <xdr:rowOff>180975</xdr:rowOff>
                  </from>
                  <to>
                    <xdr:col>4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76200</xdr:colOff>
                    <xdr:row>19</xdr:row>
                    <xdr:rowOff>85725</xdr:rowOff>
                  </from>
                  <to>
                    <xdr:col>4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161925</xdr:rowOff>
                  </from>
                  <to>
                    <xdr:col>4</xdr:col>
                    <xdr:colOff>47625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171450</xdr:rowOff>
                  </from>
                  <to>
                    <xdr:col>4</xdr:col>
                    <xdr:colOff>47625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171450</xdr:rowOff>
                  </from>
                  <to>
                    <xdr:col>4</xdr:col>
                    <xdr:colOff>47625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2</xdr:col>
                    <xdr:colOff>38100</xdr:colOff>
                    <xdr:row>25</xdr:row>
                    <xdr:rowOff>171450</xdr:rowOff>
                  </from>
                  <to>
                    <xdr:col>4</xdr:col>
                    <xdr:colOff>47625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2</xdr:col>
                    <xdr:colOff>38100</xdr:colOff>
                    <xdr:row>28</xdr:row>
                    <xdr:rowOff>171450</xdr:rowOff>
                  </from>
                  <to>
                    <xdr:col>4</xdr:col>
                    <xdr:colOff>47625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190500</xdr:rowOff>
                  </from>
                  <to>
                    <xdr:col>4</xdr:col>
                    <xdr:colOff>57150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2</xdr:col>
                    <xdr:colOff>47625</xdr:colOff>
                    <xdr:row>27</xdr:row>
                    <xdr:rowOff>171450</xdr:rowOff>
                  </from>
                  <to>
                    <xdr:col>4</xdr:col>
                    <xdr:colOff>57150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66675</xdr:rowOff>
                  </from>
                  <to>
                    <xdr:col>4</xdr:col>
                    <xdr:colOff>47625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171450</xdr:rowOff>
                  </from>
                  <to>
                    <xdr:col>4</xdr:col>
                    <xdr:colOff>47625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2</xdr:col>
                    <xdr:colOff>38100</xdr:colOff>
                    <xdr:row>33</xdr:row>
                    <xdr:rowOff>171450</xdr:rowOff>
                  </from>
                  <to>
                    <xdr:col>4</xdr:col>
                    <xdr:colOff>47625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2</xdr:col>
                    <xdr:colOff>38100</xdr:colOff>
                    <xdr:row>34</xdr:row>
                    <xdr:rowOff>152400</xdr:rowOff>
                  </from>
                  <to>
                    <xdr:col>4</xdr:col>
                    <xdr:colOff>47625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180975</xdr:rowOff>
                  </from>
                  <to>
                    <xdr:col>4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171450</xdr:rowOff>
                  </from>
                  <to>
                    <xdr:col>4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2</xdr:col>
                    <xdr:colOff>47625</xdr:colOff>
                    <xdr:row>38</xdr:row>
                    <xdr:rowOff>180975</xdr:rowOff>
                  </from>
                  <to>
                    <xdr:col>4</xdr:col>
                    <xdr:colOff>57150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161925</xdr:rowOff>
                  </from>
                  <to>
                    <xdr:col>4</xdr:col>
                    <xdr:colOff>47625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2</xdr:col>
                    <xdr:colOff>47625</xdr:colOff>
                    <xdr:row>41</xdr:row>
                    <xdr:rowOff>161925</xdr:rowOff>
                  </from>
                  <to>
                    <xdr:col>4</xdr:col>
                    <xdr:colOff>57150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342900</xdr:rowOff>
                  </from>
                  <to>
                    <xdr:col>4</xdr:col>
                    <xdr:colOff>47625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171450</xdr:rowOff>
                  </from>
                  <to>
                    <xdr:col>4</xdr:col>
                    <xdr:colOff>47625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2</xdr:col>
                    <xdr:colOff>38100</xdr:colOff>
                    <xdr:row>44</xdr:row>
                    <xdr:rowOff>161925</xdr:rowOff>
                  </from>
                  <to>
                    <xdr:col>4</xdr:col>
                    <xdr:colOff>47625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2</xdr:col>
                    <xdr:colOff>38100</xdr:colOff>
                    <xdr:row>49</xdr:row>
                    <xdr:rowOff>333375</xdr:rowOff>
                  </from>
                  <to>
                    <xdr:col>4</xdr:col>
                    <xdr:colOff>47625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2</xdr:col>
                    <xdr:colOff>38100</xdr:colOff>
                    <xdr:row>51</xdr:row>
                    <xdr:rowOff>171450</xdr:rowOff>
                  </from>
                  <to>
                    <xdr:col>4</xdr:col>
                    <xdr:colOff>47625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2</xdr:col>
                    <xdr:colOff>38100</xdr:colOff>
                    <xdr:row>50</xdr:row>
                    <xdr:rowOff>171450</xdr:rowOff>
                  </from>
                  <to>
                    <xdr:col>4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Fill="0" autoLine="0" autoPict="0">
                <anchor moveWithCells="1">
                  <from>
                    <xdr:col>2</xdr:col>
                    <xdr:colOff>38100</xdr:colOff>
                    <xdr:row>54</xdr:row>
                    <xdr:rowOff>171450</xdr:rowOff>
                  </from>
                  <to>
                    <xdr:col>4</xdr:col>
                    <xdr:colOff>47625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>
                <anchor moveWithCells="1">
                  <from>
                    <xdr:col>2</xdr:col>
                    <xdr:colOff>38100</xdr:colOff>
                    <xdr:row>56</xdr:row>
                    <xdr:rowOff>171450</xdr:rowOff>
                  </from>
                  <to>
                    <xdr:col>4</xdr:col>
                    <xdr:colOff>47625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defaultSize="0" autoFill="0" autoLine="0" autoPict="0">
                <anchor moveWithCells="1">
                  <from>
                    <xdr:col>2</xdr:col>
                    <xdr:colOff>38100</xdr:colOff>
                    <xdr:row>53</xdr:row>
                    <xdr:rowOff>171450</xdr:rowOff>
                  </from>
                  <to>
                    <xdr:col>4</xdr:col>
                    <xdr:colOff>47625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defaultSize="0" autoFill="0" autoLine="0" autoPict="0">
                <anchor moveWithCells="1">
                  <from>
                    <xdr:col>2</xdr:col>
                    <xdr:colOff>38100</xdr:colOff>
                    <xdr:row>55</xdr:row>
                    <xdr:rowOff>171450</xdr:rowOff>
                  </from>
                  <to>
                    <xdr:col>4</xdr:col>
                    <xdr:colOff>47625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171450</xdr:rowOff>
                  </from>
                  <to>
                    <xdr:col>4</xdr:col>
                    <xdr:colOff>38100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2</xdr:col>
                    <xdr:colOff>38100</xdr:colOff>
                    <xdr:row>47</xdr:row>
                    <xdr:rowOff>76200</xdr:rowOff>
                  </from>
                  <to>
                    <xdr:col>4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2</xdr:row>
                    <xdr:rowOff>171450</xdr:rowOff>
                  </from>
                  <to>
                    <xdr:col>4</xdr:col>
                    <xdr:colOff>28575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4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Gr7  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Mmapula Mokakabje</dc:creator>
  <cp:lastModifiedBy>Bennet Tsotetsi (GPEDU)</cp:lastModifiedBy>
  <dcterms:created xsi:type="dcterms:W3CDTF">2021-10-06T19:23:58Z</dcterms:created>
  <dcterms:modified xsi:type="dcterms:W3CDTF">2023-10-11T11:11:02Z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59410b-0b55-437c-9fd1-1ae8c76f210f_Enabled">
    <vt:lpwstr>True</vt:lpwstr>
  </property>
  <property fmtid="{D5CDD505-2E9C-101B-9397-08002B2CF9AE}" pid="3" name="MSIP_Label_2b59410b-0b55-437c-9fd1-1ae8c76f210f_SiteId">
    <vt:lpwstr>003f7489-c006-4532-90f3-d1feadc0d1af</vt:lpwstr>
  </property>
  <property fmtid="{D5CDD505-2E9C-101B-9397-08002B2CF9AE}" pid="4" name="MSIP_Label_2b59410b-0b55-437c-9fd1-1ae8c76f210f_Owner">
    <vt:lpwstr>Bennet.Tsotetsi@gauteng.gov.za</vt:lpwstr>
  </property>
  <property fmtid="{D5CDD505-2E9C-101B-9397-08002B2CF9AE}" pid="5" name="MSIP_Label_2b59410b-0b55-437c-9fd1-1ae8c76f210f_SetDate">
    <vt:lpwstr>2021-10-14T12:25:56.1838256Z</vt:lpwstr>
  </property>
  <property fmtid="{D5CDD505-2E9C-101B-9397-08002B2CF9AE}" pid="6" name="MSIP_Label_2b59410b-0b55-437c-9fd1-1ae8c76f210f_Name">
    <vt:lpwstr>Personal</vt:lpwstr>
  </property>
  <property fmtid="{D5CDD505-2E9C-101B-9397-08002B2CF9AE}" pid="7" name="MSIP_Label_2b59410b-0b55-437c-9fd1-1ae8c76f210f_Application">
    <vt:lpwstr>Microsoft Azure Information Protection</vt:lpwstr>
  </property>
  <property fmtid="{D5CDD505-2E9C-101B-9397-08002B2CF9AE}" pid="8" name="MSIP_Label_2b59410b-0b55-437c-9fd1-1ae8c76f210f_ActionId">
    <vt:lpwstr>4a58cf2f-98ba-41d7-bd6a-5e9286673c2d</vt:lpwstr>
  </property>
  <property fmtid="{D5CDD505-2E9C-101B-9397-08002B2CF9AE}" pid="9" name="MSIP_Label_2b59410b-0b55-437c-9fd1-1ae8c76f210f_Extended_MSFT_Method">
    <vt:lpwstr>Manual</vt:lpwstr>
  </property>
  <property fmtid="{D5CDD505-2E9C-101B-9397-08002B2CF9AE}" pid="10" name="Sensitivity">
    <vt:lpwstr>Personal</vt:lpwstr>
  </property>
</Properties>
</file>